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Forecast" sheetId="2" state="visible" r:id="rId2"/>
    <sheet name="Collections" sheetId="3" state="visible" r:id="rId3"/>
    <sheet name="Varianc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mmm yyyy"/>
    <numFmt numFmtId="165" formatCode="#,##0;[Red](#,##0);&quot;-&quot;"/>
    <numFmt numFmtId="166" formatCode="yyyy-mm-dd"/>
  </numFmts>
  <fonts count="9">
    <font>
      <name val="Calibri"/>
      <family val="2"/>
      <color theme="1"/>
      <sz val="11"/>
      <scheme val="minor"/>
    </font>
    <font>
      <b val="1"/>
      <color rgb="0034685A"/>
      <sz val="16"/>
    </font>
    <font>
      <b val="1"/>
      <color rgb="0034685A"/>
    </font>
    <font>
      <b val="1"/>
    </font>
    <font>
      <b val="1"/>
      <color rgb="00FFFFFF"/>
    </font>
    <font>
      <b val="1"/>
      <color rgb="004C917D"/>
    </font>
    <font>
      <i val="1"/>
      <color rgb="0034685A"/>
    </font>
    <font/>
    <font>
      <i val="1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34685A"/>
      </patternFill>
    </fill>
    <fill>
      <patternFill patternType="solid">
        <fgColor rgb="00EFEFEC"/>
      </patternFill>
    </fill>
  </fills>
  <borders count="2">
    <border>
      <left/>
      <right/>
      <top/>
      <bottom/>
      <diagonal/>
    </border>
    <border>
      <left style="thin">
        <color rgb="00C9D3CF"/>
      </left>
      <right style="thin">
        <color rgb="00C9D3CF"/>
      </right>
      <top style="thin">
        <color rgb="00C9D3CF"/>
      </top>
      <bottom style="thin">
        <color rgb="00C9D3CF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1" pivotButton="0" quotePrefix="0" xfId="0"/>
    <xf numFmtId="0" fontId="4" fillId="3" borderId="0" pivotButton="0" quotePrefix="0" xfId="0"/>
    <xf numFmtId="0" fontId="0" fillId="3" borderId="0" pivotButton="0" quotePrefix="0" xfId="0"/>
    <xf numFmtId="164" fontId="4" fillId="3" borderId="0" applyAlignment="1" pivotButton="0" quotePrefix="0" xfId="0">
      <alignment horizontal="center"/>
    </xf>
    <xf numFmtId="0" fontId="3" fillId="0" borderId="0" pivotButton="0" quotePrefix="0" xfId="0"/>
    <xf numFmtId="165" fontId="0" fillId="2" borderId="1" pivotButton="0" quotePrefix="0" xfId="0"/>
    <xf numFmtId="165" fontId="0" fillId="0" borderId="0" pivotButton="0" quotePrefix="0" xfId="0"/>
    <xf numFmtId="0" fontId="5" fillId="0" borderId="0" pivotButton="0" quotePrefix="0" xfId="0"/>
    <xf numFmtId="165" fontId="3" fillId="4" borderId="0" pivotButton="0" quotePrefix="0" xfId="0"/>
    <xf numFmtId="165" fontId="3" fillId="0" borderId="0" pivotButton="0" quotePrefix="0" xfId="0"/>
    <xf numFmtId="0" fontId="0" fillId="0" borderId="0" applyAlignment="1" pivotButton="0" quotePrefix="0" xfId="0">
      <alignment horizontal="center"/>
    </xf>
    <xf numFmtId="164" fontId="0" fillId="0" borderId="0" pivotButton="0" quotePrefix="0" xfId="0"/>
    <xf numFmtId="0" fontId="6" fillId="0" borderId="0" pivotButton="0" quotePrefix="0" xfId="0"/>
    <xf numFmtId="9" fontId="0" fillId="2" borderId="1" pivotButton="0" quotePrefix="0" xfId="0"/>
    <xf numFmtId="9" fontId="0" fillId="0" borderId="0" pivotButton="0" quotePrefix="0" xfId="0"/>
    <xf numFmtId="0" fontId="0" fillId="2" borderId="1" pivotButton="0" quotePrefix="0" xfId="0"/>
    <xf numFmtId="164" fontId="3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3">
    <dxf>
      <font>
        <b val="1"/>
        <color rgb="009C0006"/>
      </font>
      <fill>
        <patternFill patternType="solid">
          <fgColor rgb="00F4C7C3"/>
        </patternFill>
      </fill>
    </dxf>
    <dxf>
      <font>
        <b val="1"/>
        <color rgb="007F6000"/>
      </font>
      <fill>
        <patternFill patternType="solid">
          <fgColor rgb="00FCE8B2"/>
        </patternFill>
      </fill>
    </dxf>
    <dxf>
      <fill>
        <patternFill patternType="solid">
          <fgColor rgb="00F4C7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Cash Flow Forecast Template, 12 months, direct method</t>
        </is>
      </c>
    </row>
    <row r="2">
      <c r="A2" t="inlineStr">
        <is>
          <t>Built by exact_ (getexact.com). Yellow cells are inputs. Everything else calculates.</t>
        </is>
      </c>
    </row>
    <row r="4">
      <c r="A4" t="inlineStr">
        <is>
          <t>1. Forecast tab: enter the first month of the forecast in C3 and your opening cash in C6.</t>
        </is>
      </c>
    </row>
    <row r="5">
      <c r="A5" t="inlineStr">
        <is>
          <t xml:space="preserve">   Opening cash is the bank balance on that date, from the bank, not from the books.</t>
        </is>
      </c>
    </row>
    <row r="6">
      <c r="A6" t="inlineStr">
        <is>
          <t>2. Collections tab: enter invoiced sales for each month, then the share you collect in the month of sale,</t>
        </is>
      </c>
    </row>
    <row r="7">
      <c r="A7" t="inlineStr">
        <is>
          <t xml:space="preserve">   one month later, two months later and three months later. Base those four percentages on what your</t>
        </is>
      </c>
    </row>
    <row r="8">
      <c r="A8" t="inlineStr">
        <is>
          <t xml:space="preserve">   receivables actually did over the last six to twelve months, not on your payment terms.</t>
        </is>
      </c>
    </row>
    <row r="9">
      <c r="A9" t="inlineStr">
        <is>
          <t>3. Collections tab: enter receivables already on the books in the months you expect to collect them.</t>
        </is>
      </c>
    </row>
    <row r="10">
      <c r="A10" t="inlineStr">
        <is>
          <t>4. Forecast tab: enter every payment in the month the money leaves the bank, not the month the expense</t>
        </is>
      </c>
    </row>
    <row r="11">
      <c r="A11" t="inlineStr">
        <is>
          <t xml:space="preserve">   lands on the P&amp;L. Payroll in the month it is paid, insurance in the month the premium is due,</t>
        </is>
      </c>
    </row>
    <row r="12">
      <c r="A12" t="inlineStr">
        <is>
          <t xml:space="preserve">   quarterly taxes in the quarter they are due.</t>
        </is>
      </c>
    </row>
    <row r="13">
      <c r="A13" t="inlineStr">
        <is>
          <t>5. Forecast tab: set the minimum cash buffer in C33. The Status row flags any month that closes below it.</t>
        </is>
      </c>
    </row>
    <row r="14">
      <c r="A14" t="inlineStr">
        <is>
          <t>6. Every month, Variance tab: pick the month number, enter what actually happened, and read the</t>
        </is>
      </c>
    </row>
    <row r="15">
      <c r="A15" t="inlineStr">
        <is>
          <t xml:space="preserve">   biggest variance first. Then roll the forecast forward one month.</t>
        </is>
      </c>
    </row>
    <row r="16">
      <c r="A16" t="inlineStr"/>
    </row>
    <row r="17">
      <c r="A17" t="inlineStr">
        <is>
          <t>Sales tax you collect is not your cash. It is in the receipts and it is in the payments (Sales tax remitted).</t>
        </is>
      </c>
    </row>
    <row r="18">
      <c r="A18" t="inlineStr">
        <is>
          <t>Loan principal and owner draws never appear on the P&amp;L, which is why a profitable business can run out of cash.</t>
        </is>
      </c>
    </row>
    <row r="19">
      <c r="A19" t="inlineStr"/>
    </row>
    <row r="20">
      <c r="A20" s="2" t="inlineStr">
        <is>
          <t>Want someone to build, run and review this every month? https://getexact.com/service/fractional-cfo/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0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0" customWidth="1" min="1" max="1"/>
    <col width="2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>
      <c r="A1" s="1" t="inlineStr">
        <is>
          <t>12-month cash flow forecast (direct method)</t>
        </is>
      </c>
    </row>
    <row r="2">
      <c r="A2" t="inlineStr">
        <is>
          <t>Cash in and cash out in the month the bank sees it. Yellow cells are inputs.</t>
        </is>
      </c>
    </row>
    <row r="3">
      <c r="A3" t="inlineStr">
        <is>
          <t>First month of forecast (input)</t>
        </is>
      </c>
      <c r="C3" s="3" t="n">
        <v>46327</v>
      </c>
    </row>
    <row r="4">
      <c r="A4" s="4" t="inlineStr">
        <is>
          <t>Line</t>
        </is>
      </c>
      <c r="B4" s="5" t="n"/>
      <c r="C4" s="6">
        <f>$C$3</f>
        <v/>
      </c>
      <c r="D4" s="6">
        <f>EDATE(C4,1)</f>
        <v/>
      </c>
      <c r="E4" s="6">
        <f>EDATE(D4,1)</f>
        <v/>
      </c>
      <c r="F4" s="6">
        <f>EDATE(E4,1)</f>
        <v/>
      </c>
      <c r="G4" s="6">
        <f>EDATE(F4,1)</f>
        <v/>
      </c>
      <c r="H4" s="6">
        <f>EDATE(G4,1)</f>
        <v/>
      </c>
      <c r="I4" s="6">
        <f>EDATE(H4,1)</f>
        <v/>
      </c>
      <c r="J4" s="6">
        <f>EDATE(I4,1)</f>
        <v/>
      </c>
      <c r="K4" s="6">
        <f>EDATE(J4,1)</f>
        <v/>
      </c>
      <c r="L4" s="6">
        <f>EDATE(K4,1)</f>
        <v/>
      </c>
      <c r="M4" s="6">
        <f>EDATE(L4,1)</f>
        <v/>
      </c>
      <c r="N4" s="6">
        <f>EDATE(M4,1)</f>
        <v/>
      </c>
    </row>
    <row r="6">
      <c r="A6" s="7" t="inlineStr">
        <is>
          <t>Opening cash</t>
        </is>
      </c>
      <c r="C6" s="8" t="n">
        <v>0</v>
      </c>
      <c r="D6" s="9">
        <f>C31</f>
        <v/>
      </c>
      <c r="E6" s="9">
        <f>D31</f>
        <v/>
      </c>
      <c r="F6" s="9">
        <f>E31</f>
        <v/>
      </c>
      <c r="G6" s="9">
        <f>F31</f>
        <v/>
      </c>
      <c r="H6" s="9">
        <f>G31</f>
        <v/>
      </c>
      <c r="I6" s="9">
        <f>H31</f>
        <v/>
      </c>
      <c r="J6" s="9">
        <f>I31</f>
        <v/>
      </c>
      <c r="K6" s="9">
        <f>J31</f>
        <v/>
      </c>
      <c r="L6" s="9">
        <f>K31</f>
        <v/>
      </c>
      <c r="M6" s="9">
        <f>L31</f>
        <v/>
      </c>
      <c r="N6" s="9">
        <f>M31</f>
        <v/>
      </c>
    </row>
    <row r="8">
      <c r="A8" s="10" t="inlineStr">
        <is>
          <t>CASH IN</t>
        </is>
      </c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</row>
    <row r="9">
      <c r="A9" t="inlineStr">
        <is>
          <t>Collections from customers (from Collections tab)</t>
        </is>
      </c>
      <c r="C9" s="9">
        <f>Collections!C14</f>
        <v/>
      </c>
      <c r="D9" s="9">
        <f>Collections!D14</f>
        <v/>
      </c>
      <c r="E9" s="9">
        <f>Collections!E14</f>
        <v/>
      </c>
      <c r="F9" s="9">
        <f>Collections!F14</f>
        <v/>
      </c>
      <c r="G9" s="9">
        <f>Collections!G14</f>
        <v/>
      </c>
      <c r="H9" s="9">
        <f>Collections!H14</f>
        <v/>
      </c>
      <c r="I9" s="9">
        <f>Collections!I14</f>
        <v/>
      </c>
      <c r="J9" s="9">
        <f>Collections!J14</f>
        <v/>
      </c>
      <c r="K9" s="9">
        <f>Collections!K14</f>
        <v/>
      </c>
      <c r="L9" s="9">
        <f>Collections!L14</f>
        <v/>
      </c>
      <c r="M9" s="9">
        <f>Collections!M14</f>
        <v/>
      </c>
      <c r="N9" s="9">
        <f>Collections!N14</f>
        <v/>
      </c>
    </row>
    <row r="10">
      <c r="A10" t="inlineStr">
        <is>
          <t>Loan draws and new financing</t>
        </is>
      </c>
      <c r="C10" s="8" t="n">
        <v>0</v>
      </c>
      <c r="D10" s="8" t="n">
        <v>0</v>
      </c>
      <c r="E10" s="8" t="n">
        <v>0</v>
      </c>
      <c r="F10" s="8" t="n">
        <v>0</v>
      </c>
      <c r="G10" s="8" t="n">
        <v>0</v>
      </c>
      <c r="H10" s="8" t="n">
        <v>0</v>
      </c>
      <c r="I10" s="8" t="n">
        <v>0</v>
      </c>
      <c r="J10" s="8" t="n">
        <v>0</v>
      </c>
      <c r="K10" s="8" t="n">
        <v>0</v>
      </c>
      <c r="L10" s="8" t="n">
        <v>0</v>
      </c>
      <c r="M10" s="8" t="n">
        <v>0</v>
      </c>
      <c r="N10" s="8" t="n">
        <v>0</v>
      </c>
    </row>
    <row r="11">
      <c r="A11" t="inlineStr">
        <is>
          <t>Equity raised</t>
        </is>
      </c>
      <c r="C11" s="8" t="n">
        <v>0</v>
      </c>
      <c r="D11" s="8" t="n">
        <v>0</v>
      </c>
      <c r="E11" s="8" t="n">
        <v>0</v>
      </c>
      <c r="F11" s="8" t="n">
        <v>0</v>
      </c>
      <c r="G11" s="8" t="n">
        <v>0</v>
      </c>
      <c r="H11" s="8" t="n">
        <v>0</v>
      </c>
      <c r="I11" s="8" t="n">
        <v>0</v>
      </c>
      <c r="J11" s="8" t="n">
        <v>0</v>
      </c>
      <c r="K11" s="8" t="n">
        <v>0</v>
      </c>
      <c r="L11" s="8" t="n">
        <v>0</v>
      </c>
      <c r="M11" s="8" t="n">
        <v>0</v>
      </c>
      <c r="N11" s="8" t="n">
        <v>0</v>
      </c>
    </row>
    <row r="12">
      <c r="A12" t="inlineStr">
        <is>
          <t>Asset sales, refunds and other receipts</t>
        </is>
      </c>
      <c r="C12" s="8" t="n">
        <v>0</v>
      </c>
      <c r="D12" s="8" t="n">
        <v>0</v>
      </c>
      <c r="E12" s="8" t="n">
        <v>0</v>
      </c>
      <c r="F12" s="8" t="n">
        <v>0</v>
      </c>
      <c r="G12" s="8" t="n">
        <v>0</v>
      </c>
      <c r="H12" s="8" t="n">
        <v>0</v>
      </c>
      <c r="I12" s="8" t="n">
        <v>0</v>
      </c>
      <c r="J12" s="8" t="n">
        <v>0</v>
      </c>
      <c r="K12" s="8" t="n">
        <v>0</v>
      </c>
      <c r="L12" s="8" t="n">
        <v>0</v>
      </c>
      <c r="M12" s="8" t="n">
        <v>0</v>
      </c>
      <c r="N12" s="8" t="n">
        <v>0</v>
      </c>
    </row>
    <row r="13">
      <c r="A13" s="7" t="inlineStr">
        <is>
          <t>Total cash in</t>
        </is>
      </c>
      <c r="C13" s="11">
        <f>SUM(C9:C12)</f>
        <v/>
      </c>
      <c r="D13" s="11">
        <f>SUM(D9:D12)</f>
        <v/>
      </c>
      <c r="E13" s="11">
        <f>SUM(E9:E12)</f>
        <v/>
      </c>
      <c r="F13" s="11">
        <f>SUM(F9:F12)</f>
        <v/>
      </c>
      <c r="G13" s="11">
        <f>SUM(G9:G12)</f>
        <v/>
      </c>
      <c r="H13" s="11">
        <f>SUM(H9:H12)</f>
        <v/>
      </c>
      <c r="I13" s="11">
        <f>SUM(I9:I12)</f>
        <v/>
      </c>
      <c r="J13" s="11">
        <f>SUM(J9:J12)</f>
        <v/>
      </c>
      <c r="K13" s="11">
        <f>SUM(K9:K12)</f>
        <v/>
      </c>
      <c r="L13" s="11">
        <f>SUM(L9:L12)</f>
        <v/>
      </c>
      <c r="M13" s="11">
        <f>SUM(M9:M12)</f>
        <v/>
      </c>
      <c r="N13" s="11">
        <f>SUM(N9:N12)</f>
        <v/>
      </c>
    </row>
    <row r="15">
      <c r="A15" s="10" t="inlineStr">
        <is>
          <t>CASH OUT</t>
        </is>
      </c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</row>
    <row r="16">
      <c r="A16" t="inlineStr">
        <is>
          <t>Net payroll</t>
        </is>
      </c>
      <c r="C16" s="8" t="n">
        <v>0</v>
      </c>
      <c r="D16" s="8" t="n">
        <v>0</v>
      </c>
      <c r="E16" s="8" t="n">
        <v>0</v>
      </c>
      <c r="F16" s="8" t="n">
        <v>0</v>
      </c>
      <c r="G16" s="8" t="n">
        <v>0</v>
      </c>
      <c r="H16" s="8" t="n">
        <v>0</v>
      </c>
      <c r="I16" s="8" t="n">
        <v>0</v>
      </c>
      <c r="J16" s="8" t="n">
        <v>0</v>
      </c>
      <c r="K16" s="8" t="n">
        <v>0</v>
      </c>
      <c r="L16" s="8" t="n">
        <v>0</v>
      </c>
      <c r="M16" s="8" t="n">
        <v>0</v>
      </c>
      <c r="N16" s="8" t="n">
        <v>0</v>
      </c>
    </row>
    <row r="17">
      <c r="A17" t="inlineStr">
        <is>
          <t>Payroll taxes and benefits</t>
        </is>
      </c>
      <c r="C17" s="8" t="n">
        <v>0</v>
      </c>
      <c r="D17" s="8" t="n">
        <v>0</v>
      </c>
      <c r="E17" s="8" t="n">
        <v>0</v>
      </c>
      <c r="F17" s="8" t="n">
        <v>0</v>
      </c>
      <c r="G17" s="8" t="n">
        <v>0</v>
      </c>
      <c r="H17" s="8" t="n">
        <v>0</v>
      </c>
      <c r="I17" s="8" t="n">
        <v>0</v>
      </c>
      <c r="J17" s="8" t="n">
        <v>0</v>
      </c>
      <c r="K17" s="8" t="n">
        <v>0</v>
      </c>
      <c r="L17" s="8" t="n">
        <v>0</v>
      </c>
      <c r="M17" s="8" t="n">
        <v>0</v>
      </c>
      <c r="N17" s="8" t="n">
        <v>0</v>
      </c>
    </row>
    <row r="18">
      <c r="A18" t="inlineStr">
        <is>
          <t>Rent and occupancy</t>
        </is>
      </c>
      <c r="C18" s="8" t="n">
        <v>0</v>
      </c>
      <c r="D18" s="8" t="n">
        <v>0</v>
      </c>
      <c r="E18" s="8" t="n">
        <v>0</v>
      </c>
      <c r="F18" s="8" t="n">
        <v>0</v>
      </c>
      <c r="G18" s="8" t="n">
        <v>0</v>
      </c>
      <c r="H18" s="8" t="n">
        <v>0</v>
      </c>
      <c r="I18" s="8" t="n">
        <v>0</v>
      </c>
      <c r="J18" s="8" t="n">
        <v>0</v>
      </c>
      <c r="K18" s="8" t="n">
        <v>0</v>
      </c>
      <c r="L18" s="8" t="n">
        <v>0</v>
      </c>
      <c r="M18" s="8" t="n">
        <v>0</v>
      </c>
      <c r="N18" s="8" t="n">
        <v>0</v>
      </c>
    </row>
    <row r="19">
      <c r="A19" t="inlineStr">
        <is>
          <t>Supplier and inventory payments</t>
        </is>
      </c>
      <c r="C19" s="8" t="n">
        <v>0</v>
      </c>
      <c r="D19" s="8" t="n">
        <v>0</v>
      </c>
      <c r="E19" s="8" t="n">
        <v>0</v>
      </c>
      <c r="F19" s="8" t="n">
        <v>0</v>
      </c>
      <c r="G19" s="8" t="n">
        <v>0</v>
      </c>
      <c r="H19" s="8" t="n">
        <v>0</v>
      </c>
      <c r="I19" s="8" t="n">
        <v>0</v>
      </c>
      <c r="J19" s="8" t="n">
        <v>0</v>
      </c>
      <c r="K19" s="8" t="n">
        <v>0</v>
      </c>
      <c r="L19" s="8" t="n">
        <v>0</v>
      </c>
      <c r="M19" s="8" t="n">
        <v>0</v>
      </c>
      <c r="N19" s="8" t="n">
        <v>0</v>
      </c>
    </row>
    <row r="20">
      <c r="A20" t="inlineStr">
        <is>
          <t>Software and subscriptions</t>
        </is>
      </c>
      <c r="C20" s="8" t="n">
        <v>0</v>
      </c>
      <c r="D20" s="8" t="n">
        <v>0</v>
      </c>
      <c r="E20" s="8" t="n">
        <v>0</v>
      </c>
      <c r="F20" s="8" t="n">
        <v>0</v>
      </c>
      <c r="G20" s="8" t="n">
        <v>0</v>
      </c>
      <c r="H20" s="8" t="n">
        <v>0</v>
      </c>
      <c r="I20" s="8" t="n">
        <v>0</v>
      </c>
      <c r="J20" s="8" t="n">
        <v>0</v>
      </c>
      <c r="K20" s="8" t="n">
        <v>0</v>
      </c>
      <c r="L20" s="8" t="n">
        <v>0</v>
      </c>
      <c r="M20" s="8" t="n">
        <v>0</v>
      </c>
      <c r="N20" s="8" t="n">
        <v>0</v>
      </c>
    </row>
    <row r="21">
      <c r="A21" t="inlineStr">
        <is>
          <t>Insurance premiums</t>
        </is>
      </c>
      <c r="C21" s="8" t="n">
        <v>0</v>
      </c>
      <c r="D21" s="8" t="n">
        <v>0</v>
      </c>
      <c r="E21" s="8" t="n">
        <v>0</v>
      </c>
      <c r="F21" s="8" t="n">
        <v>0</v>
      </c>
      <c r="G21" s="8" t="n">
        <v>0</v>
      </c>
      <c r="H21" s="8" t="n">
        <v>0</v>
      </c>
      <c r="I21" s="8" t="n">
        <v>0</v>
      </c>
      <c r="J21" s="8" t="n">
        <v>0</v>
      </c>
      <c r="K21" s="8" t="n">
        <v>0</v>
      </c>
      <c r="L21" s="8" t="n">
        <v>0</v>
      </c>
      <c r="M21" s="8" t="n">
        <v>0</v>
      </c>
      <c r="N21" s="8" t="n">
        <v>0</v>
      </c>
    </row>
    <row r="22">
      <c r="A22" t="inlineStr">
        <is>
          <t>Other operating payments</t>
        </is>
      </c>
      <c r="C22" s="8" t="n">
        <v>0</v>
      </c>
      <c r="D22" s="8" t="n">
        <v>0</v>
      </c>
      <c r="E22" s="8" t="n">
        <v>0</v>
      </c>
      <c r="F22" s="8" t="n">
        <v>0</v>
      </c>
      <c r="G22" s="8" t="n">
        <v>0</v>
      </c>
      <c r="H22" s="8" t="n">
        <v>0</v>
      </c>
      <c r="I22" s="8" t="n">
        <v>0</v>
      </c>
      <c r="J22" s="8" t="n">
        <v>0</v>
      </c>
      <c r="K22" s="8" t="n">
        <v>0</v>
      </c>
      <c r="L22" s="8" t="n">
        <v>0</v>
      </c>
      <c r="M22" s="8" t="n">
        <v>0</v>
      </c>
      <c r="N22" s="8" t="n">
        <v>0</v>
      </c>
    </row>
    <row r="23">
      <c r="A23" t="inlineStr">
        <is>
          <t>Sales tax remitted</t>
        </is>
      </c>
      <c r="C23" s="8" t="n">
        <v>0</v>
      </c>
      <c r="D23" s="8" t="n">
        <v>0</v>
      </c>
      <c r="E23" s="8" t="n">
        <v>0</v>
      </c>
      <c r="F23" s="8" t="n">
        <v>0</v>
      </c>
      <c r="G23" s="8" t="n">
        <v>0</v>
      </c>
      <c r="H23" s="8" t="n">
        <v>0</v>
      </c>
      <c r="I23" s="8" t="n">
        <v>0</v>
      </c>
      <c r="J23" s="8" t="n">
        <v>0</v>
      </c>
      <c r="K23" s="8" t="n">
        <v>0</v>
      </c>
      <c r="L23" s="8" t="n">
        <v>0</v>
      </c>
      <c r="M23" s="8" t="n">
        <v>0</v>
      </c>
      <c r="N23" s="8" t="n">
        <v>0</v>
      </c>
    </row>
    <row r="24">
      <c r="A24" t="inlineStr">
        <is>
          <t>Estimated income tax payments</t>
        </is>
      </c>
      <c r="C24" s="8" t="n">
        <v>0</v>
      </c>
      <c r="D24" s="8" t="n">
        <v>0</v>
      </c>
      <c r="E24" s="8" t="n">
        <v>0</v>
      </c>
      <c r="F24" s="8" t="n">
        <v>0</v>
      </c>
      <c r="G24" s="8" t="n">
        <v>0</v>
      </c>
      <c r="H24" s="8" t="n">
        <v>0</v>
      </c>
      <c r="I24" s="8" t="n">
        <v>0</v>
      </c>
      <c r="J24" s="8" t="n">
        <v>0</v>
      </c>
      <c r="K24" s="8" t="n">
        <v>0</v>
      </c>
      <c r="L24" s="8" t="n">
        <v>0</v>
      </c>
      <c r="M24" s="8" t="n">
        <v>0</v>
      </c>
      <c r="N24" s="8" t="n">
        <v>0</v>
      </c>
    </row>
    <row r="25">
      <c r="A25" t="inlineStr">
        <is>
          <t>Loan principal and interest</t>
        </is>
      </c>
      <c r="C25" s="8" t="n">
        <v>0</v>
      </c>
      <c r="D25" s="8" t="n">
        <v>0</v>
      </c>
      <c r="E25" s="8" t="n">
        <v>0</v>
      </c>
      <c r="F25" s="8" t="n">
        <v>0</v>
      </c>
      <c r="G25" s="8" t="n">
        <v>0</v>
      </c>
      <c r="H25" s="8" t="n">
        <v>0</v>
      </c>
      <c r="I25" s="8" t="n">
        <v>0</v>
      </c>
      <c r="J25" s="8" t="n">
        <v>0</v>
      </c>
      <c r="K25" s="8" t="n">
        <v>0</v>
      </c>
      <c r="L25" s="8" t="n">
        <v>0</v>
      </c>
      <c r="M25" s="8" t="n">
        <v>0</v>
      </c>
      <c r="N25" s="8" t="n">
        <v>0</v>
      </c>
    </row>
    <row r="26">
      <c r="A26" t="inlineStr">
        <is>
          <t>Equipment and other capital purchases</t>
        </is>
      </c>
      <c r="C26" s="8" t="n">
        <v>0</v>
      </c>
      <c r="D26" s="8" t="n">
        <v>0</v>
      </c>
      <c r="E26" s="8" t="n">
        <v>0</v>
      </c>
      <c r="F26" s="8" t="n">
        <v>0</v>
      </c>
      <c r="G26" s="8" t="n">
        <v>0</v>
      </c>
      <c r="H26" s="8" t="n">
        <v>0</v>
      </c>
      <c r="I26" s="8" t="n">
        <v>0</v>
      </c>
      <c r="J26" s="8" t="n">
        <v>0</v>
      </c>
      <c r="K26" s="8" t="n">
        <v>0</v>
      </c>
      <c r="L26" s="8" t="n">
        <v>0</v>
      </c>
      <c r="M26" s="8" t="n">
        <v>0</v>
      </c>
      <c r="N26" s="8" t="n">
        <v>0</v>
      </c>
    </row>
    <row r="27">
      <c r="A27" t="inlineStr">
        <is>
          <t>Owner draws and distributions</t>
        </is>
      </c>
      <c r="C27" s="8" t="n">
        <v>0</v>
      </c>
      <c r="D27" s="8" t="n">
        <v>0</v>
      </c>
      <c r="E27" s="8" t="n">
        <v>0</v>
      </c>
      <c r="F27" s="8" t="n">
        <v>0</v>
      </c>
      <c r="G27" s="8" t="n">
        <v>0</v>
      </c>
      <c r="H27" s="8" t="n">
        <v>0</v>
      </c>
      <c r="I27" s="8" t="n">
        <v>0</v>
      </c>
      <c r="J27" s="8" t="n">
        <v>0</v>
      </c>
      <c r="K27" s="8" t="n">
        <v>0</v>
      </c>
      <c r="L27" s="8" t="n">
        <v>0</v>
      </c>
      <c r="M27" s="8" t="n">
        <v>0</v>
      </c>
      <c r="N27" s="8" t="n">
        <v>0</v>
      </c>
    </row>
    <row r="28">
      <c r="A28" s="7" t="inlineStr">
        <is>
          <t>Total cash out</t>
        </is>
      </c>
      <c r="C28" s="11">
        <f>SUM(C16:C27)</f>
        <v/>
      </c>
      <c r="D28" s="11">
        <f>SUM(D16:D27)</f>
        <v/>
      </c>
      <c r="E28" s="11">
        <f>SUM(E16:E27)</f>
        <v/>
      </c>
      <c r="F28" s="11">
        <f>SUM(F16:F27)</f>
        <v/>
      </c>
      <c r="G28" s="11">
        <f>SUM(G16:G27)</f>
        <v/>
      </c>
      <c r="H28" s="11">
        <f>SUM(H16:H27)</f>
        <v/>
      </c>
      <c r="I28" s="11">
        <f>SUM(I16:I27)</f>
        <v/>
      </c>
      <c r="J28" s="11">
        <f>SUM(J16:J27)</f>
        <v/>
      </c>
      <c r="K28" s="11">
        <f>SUM(K16:K27)</f>
        <v/>
      </c>
      <c r="L28" s="11">
        <f>SUM(L16:L27)</f>
        <v/>
      </c>
      <c r="M28" s="11">
        <f>SUM(M16:M27)</f>
        <v/>
      </c>
      <c r="N28" s="11">
        <f>SUM(N16:N27)</f>
        <v/>
      </c>
    </row>
    <row r="30">
      <c r="A30" s="7" t="inlineStr">
        <is>
          <t>Net cash flow</t>
        </is>
      </c>
      <c r="C30" s="12">
        <f>C13-C28</f>
        <v/>
      </c>
      <c r="D30" s="12">
        <f>D13-D28</f>
        <v/>
      </c>
      <c r="E30" s="12">
        <f>E13-E28</f>
        <v/>
      </c>
      <c r="F30" s="12">
        <f>F13-F28</f>
        <v/>
      </c>
      <c r="G30" s="12">
        <f>G13-G28</f>
        <v/>
      </c>
      <c r="H30" s="12">
        <f>H13-H28</f>
        <v/>
      </c>
      <c r="I30" s="12">
        <f>I13-I28</f>
        <v/>
      </c>
      <c r="J30" s="12">
        <f>J13-J28</f>
        <v/>
      </c>
      <c r="K30" s="12">
        <f>K13-K28</f>
        <v/>
      </c>
      <c r="L30" s="12">
        <f>L13-L28</f>
        <v/>
      </c>
      <c r="M30" s="12">
        <f>M13-M28</f>
        <v/>
      </c>
      <c r="N30" s="12">
        <f>N13-N28</f>
        <v/>
      </c>
    </row>
    <row r="31">
      <c r="A31" s="7" t="inlineStr">
        <is>
          <t>Closing cash</t>
        </is>
      </c>
      <c r="C31" s="11">
        <f>C6+C30</f>
        <v/>
      </c>
      <c r="D31" s="11">
        <f>D6+D30</f>
        <v/>
      </c>
      <c r="E31" s="11">
        <f>E6+E30</f>
        <v/>
      </c>
      <c r="F31" s="11">
        <f>F6+F30</f>
        <v/>
      </c>
      <c r="G31" s="11">
        <f>G6+G30</f>
        <v/>
      </c>
      <c r="H31" s="11">
        <f>H6+H30</f>
        <v/>
      </c>
      <c r="I31" s="11">
        <f>I6+I30</f>
        <v/>
      </c>
      <c r="J31" s="11">
        <f>J6+J30</f>
        <v/>
      </c>
      <c r="K31" s="11">
        <f>K6+K30</f>
        <v/>
      </c>
      <c r="L31" s="11">
        <f>L6+L30</f>
        <v/>
      </c>
      <c r="M31" s="11">
        <f>M6+M30</f>
        <v/>
      </c>
      <c r="N31" s="11">
        <f>N6+N30</f>
        <v/>
      </c>
    </row>
    <row r="33">
      <c r="A33" t="inlineStr">
        <is>
          <t>Minimum cash buffer (input, one number)</t>
        </is>
      </c>
      <c r="C33" s="8" t="n">
        <v>0</v>
      </c>
    </row>
    <row r="34">
      <c r="A34" s="7" t="inlineStr">
        <is>
          <t>Headroom over buffer</t>
        </is>
      </c>
      <c r="C34" s="12">
        <f>C31-$C$33</f>
        <v/>
      </c>
      <c r="D34" s="12">
        <f>D31-$C$33</f>
        <v/>
      </c>
      <c r="E34" s="12">
        <f>E31-$C$33</f>
        <v/>
      </c>
      <c r="F34" s="12">
        <f>F31-$C$33</f>
        <v/>
      </c>
      <c r="G34" s="12">
        <f>G31-$C$33</f>
        <v/>
      </c>
      <c r="H34" s="12">
        <f>H31-$C$33</f>
        <v/>
      </c>
      <c r="I34" s="12">
        <f>I31-$C$33</f>
        <v/>
      </c>
      <c r="J34" s="12">
        <f>J31-$C$33</f>
        <v/>
      </c>
      <c r="K34" s="12">
        <f>K31-$C$33</f>
        <v/>
      </c>
      <c r="L34" s="12">
        <f>L31-$C$33</f>
        <v/>
      </c>
      <c r="M34" s="12">
        <f>M31-$C$33</f>
        <v/>
      </c>
      <c r="N34" s="12">
        <f>N31-$C$33</f>
        <v/>
      </c>
    </row>
    <row r="35">
      <c r="A35" s="7" t="inlineStr">
        <is>
          <t>Status</t>
        </is>
      </c>
      <c r="C35" s="13">
        <f>IF(C31&lt;0,"OUT OF CASH",IF(C34&lt;0,"BELOW BUFFER","OK"))</f>
        <v/>
      </c>
      <c r="D35" s="13">
        <f>IF(D31&lt;0,"OUT OF CASH",IF(D34&lt;0,"BELOW BUFFER","OK"))</f>
        <v/>
      </c>
      <c r="E35" s="13">
        <f>IF(E31&lt;0,"OUT OF CASH",IF(E34&lt;0,"BELOW BUFFER","OK"))</f>
        <v/>
      </c>
      <c r="F35" s="13">
        <f>IF(F31&lt;0,"OUT OF CASH",IF(F34&lt;0,"BELOW BUFFER","OK"))</f>
        <v/>
      </c>
      <c r="G35" s="13">
        <f>IF(G31&lt;0,"OUT OF CASH",IF(G34&lt;0,"BELOW BUFFER","OK"))</f>
        <v/>
      </c>
      <c r="H35" s="13">
        <f>IF(H31&lt;0,"OUT OF CASH",IF(H34&lt;0,"BELOW BUFFER","OK"))</f>
        <v/>
      </c>
      <c r="I35" s="13">
        <f>IF(I31&lt;0,"OUT OF CASH",IF(I34&lt;0,"BELOW BUFFER","OK"))</f>
        <v/>
      </c>
      <c r="J35" s="13">
        <f>IF(J31&lt;0,"OUT OF CASH",IF(J34&lt;0,"BELOW BUFFER","OK"))</f>
        <v/>
      </c>
      <c r="K35" s="13">
        <f>IF(K31&lt;0,"OUT OF CASH",IF(K34&lt;0,"BELOW BUFFER","OK"))</f>
        <v/>
      </c>
      <c r="L35" s="13">
        <f>IF(L31&lt;0,"OUT OF CASH",IF(L34&lt;0,"BELOW BUFFER","OK"))</f>
        <v/>
      </c>
      <c r="M35" s="13">
        <f>IF(M31&lt;0,"OUT OF CASH",IF(M34&lt;0,"BELOW BUFFER","OK"))</f>
        <v/>
      </c>
      <c r="N35" s="13">
        <f>IF(N31&lt;0,"OUT OF CASH",IF(N34&lt;0,"BELOW BUFFER","OK"))</f>
        <v/>
      </c>
    </row>
    <row r="37">
      <c r="A37" s="7" t="inlineStr">
        <is>
          <t>Lowest closing cash in the 12 months</t>
        </is>
      </c>
      <c r="C37" s="12">
        <f>MIN(C31:N31)</f>
        <v/>
      </c>
    </row>
    <row r="38">
      <c r="A38" t="inlineStr">
        <is>
          <t>Month it happens</t>
        </is>
      </c>
      <c r="C38" s="14">
        <f>INDEX(C4:N4,MATCH(C37,C31:N31,0))</f>
        <v/>
      </c>
    </row>
    <row r="40">
      <c r="A40" s="15" t="inlineStr">
        <is>
          <t>Built by exact_ | Fractional CFO, outsourced accounting and business tax | https://getexact.com/service/fractional-cfo/</t>
        </is>
      </c>
    </row>
  </sheetData>
  <conditionalFormatting sqref="C35:N35">
    <cfRule type="cellIs" priority="1" operator="equal" dxfId="0">
      <formula>"OUT OF CASH"</formula>
    </cfRule>
    <cfRule type="cellIs" priority="2" operator="equal" dxfId="1">
      <formula>"BELOW BUFFER"</formula>
    </cfRule>
  </conditionalFormatting>
  <conditionalFormatting sqref="C31:N31">
    <cfRule type="cellIs" priority="3" operator="lessThan" dxfId="2">
      <formula>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8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>
      <c r="A1" s="1" t="inlineStr">
        <is>
          <t>Collections: turn invoiced sales into cash received</t>
        </is>
      </c>
    </row>
    <row r="3">
      <c r="A3" s="7" t="inlineStr">
        <is>
          <t>Collection pattern (from your receivables history)</t>
        </is>
      </c>
    </row>
    <row r="4">
      <c r="A4" t="inlineStr">
        <is>
          <t>Collected in month of sale</t>
        </is>
      </c>
      <c r="B4" s="16" t="n">
        <v>0</v>
      </c>
    </row>
    <row r="5">
      <c r="A5" t="inlineStr">
        <is>
          <t>Collected 1 month later</t>
        </is>
      </c>
      <c r="B5" s="16" t="n">
        <v>0</v>
      </c>
    </row>
    <row r="6">
      <c r="A6" t="inlineStr">
        <is>
          <t>Collected 2 months later</t>
        </is>
      </c>
      <c r="B6" s="16" t="n">
        <v>0</v>
      </c>
    </row>
    <row r="7">
      <c r="A7" t="inlineStr">
        <is>
          <t>Collected 3 months later</t>
        </is>
      </c>
      <c r="B7" s="16" t="n">
        <v>0</v>
      </c>
    </row>
    <row r="8">
      <c r="A8" t="inlineStr">
        <is>
          <t>Never collected (bad debt)</t>
        </is>
      </c>
      <c r="B8" s="17">
        <f>MAX(0,1-SUM(B4:B7))</f>
        <v/>
      </c>
    </row>
    <row r="9">
      <c r="A9" t="inlineStr">
        <is>
          <t>Check: pattern adds to 100% or less</t>
        </is>
      </c>
      <c r="B9">
        <f>IF(SUM(B4:B7)&lt;=1,"OK","OVER 100%")</f>
        <v/>
      </c>
    </row>
    <row r="11">
      <c r="A11" s="4" t="inlineStr">
        <is>
          <t>Line</t>
        </is>
      </c>
      <c r="B11" s="5" t="inlineStr"/>
      <c r="C11" s="6">
        <f>Forecast!C4</f>
        <v/>
      </c>
      <c r="D11" s="6">
        <f>Forecast!D4</f>
        <v/>
      </c>
      <c r="E11" s="6">
        <f>Forecast!E4</f>
        <v/>
      </c>
      <c r="F11" s="6">
        <f>Forecast!F4</f>
        <v/>
      </c>
      <c r="G11" s="6">
        <f>Forecast!G4</f>
        <v/>
      </c>
      <c r="H11" s="6">
        <f>Forecast!H4</f>
        <v/>
      </c>
      <c r="I11" s="6">
        <f>Forecast!I4</f>
        <v/>
      </c>
      <c r="J11" s="6">
        <f>Forecast!J4</f>
        <v/>
      </c>
      <c r="K11" s="6">
        <f>Forecast!K4</f>
        <v/>
      </c>
      <c r="L11" s="6">
        <f>Forecast!L4</f>
        <v/>
      </c>
      <c r="M11" s="6">
        <f>Forecast!M4</f>
        <v/>
      </c>
      <c r="N11" s="6">
        <f>Forecast!N4</f>
        <v/>
      </c>
    </row>
    <row r="12">
      <c r="A12" t="inlineStr">
        <is>
          <t>Invoiced sales (input)</t>
        </is>
      </c>
      <c r="C12" s="8" t="n">
        <v>0</v>
      </c>
      <c r="D12" s="8" t="n">
        <v>0</v>
      </c>
      <c r="E12" s="8" t="n">
        <v>0</v>
      </c>
      <c r="F12" s="8" t="n">
        <v>0</v>
      </c>
      <c r="G12" s="8" t="n">
        <v>0</v>
      </c>
      <c r="H12" s="8" t="n">
        <v>0</v>
      </c>
      <c r="I12" s="8" t="n">
        <v>0</v>
      </c>
      <c r="J12" s="8" t="n">
        <v>0</v>
      </c>
      <c r="K12" s="8" t="n">
        <v>0</v>
      </c>
      <c r="L12" s="8" t="n">
        <v>0</v>
      </c>
      <c r="M12" s="8" t="n">
        <v>0</v>
      </c>
      <c r="N12" s="8" t="n">
        <v>0</v>
      </c>
    </row>
    <row r="13">
      <c r="A13" t="inlineStr">
        <is>
          <t>Receivables already on the books, expected to collect (input)</t>
        </is>
      </c>
      <c r="C13" s="8" t="n">
        <v>0</v>
      </c>
      <c r="D13" s="8" t="n">
        <v>0</v>
      </c>
      <c r="E13" s="8" t="n">
        <v>0</v>
      </c>
      <c r="F13" s="8" t="n">
        <v>0</v>
      </c>
      <c r="G13" s="8" t="n">
        <v>0</v>
      </c>
      <c r="H13" s="8" t="n">
        <v>0</v>
      </c>
      <c r="I13" s="8" t="n">
        <v>0</v>
      </c>
      <c r="J13" s="8" t="n">
        <v>0</v>
      </c>
      <c r="K13" s="8" t="n">
        <v>0</v>
      </c>
      <c r="L13" s="8" t="n">
        <v>0</v>
      </c>
      <c r="M13" s="8" t="n">
        <v>0</v>
      </c>
      <c r="N13" s="8" t="n">
        <v>0</v>
      </c>
    </row>
    <row r="14">
      <c r="A14" s="7" t="inlineStr">
        <is>
          <t>Cash collected from customers</t>
        </is>
      </c>
      <c r="C14" s="11">
        <f>C13+C12*$B$4</f>
        <v/>
      </c>
      <c r="D14" s="11">
        <f>D13+D12*$B$4+C12*$B$5</f>
        <v/>
      </c>
      <c r="E14" s="11">
        <f>E13+E12*$B$4+D12*$B$5+C12*$B$6</f>
        <v/>
      </c>
      <c r="F14" s="11">
        <f>F13+F12*$B$4+E12*$B$5+D12*$B$6+C12*$B$7</f>
        <v/>
      </c>
      <c r="G14" s="11">
        <f>G13+G12*$B$4+F12*$B$5+E12*$B$6+D12*$B$7</f>
        <v/>
      </c>
      <c r="H14" s="11">
        <f>H13+H12*$B$4+G12*$B$5+F12*$B$6+E12*$B$7</f>
        <v/>
      </c>
      <c r="I14" s="11">
        <f>I13+I12*$B$4+H12*$B$5+G12*$B$6+F12*$B$7</f>
        <v/>
      </c>
      <c r="J14" s="11">
        <f>J13+J12*$B$4+I12*$B$5+H12*$B$6+G12*$B$7</f>
        <v/>
      </c>
      <c r="K14" s="11">
        <f>K13+K12*$B$4+J12*$B$5+I12*$B$6+H12*$B$7</f>
        <v/>
      </c>
      <c r="L14" s="11">
        <f>L13+L12*$B$4+K12*$B$5+J12*$B$6+I12*$B$7</f>
        <v/>
      </c>
      <c r="M14" s="11">
        <f>M13+M12*$B$4+L12*$B$5+K12*$B$6+J12*$B$7</f>
        <v/>
      </c>
      <c r="N14" s="11">
        <f>N13+N12*$B$4+M12*$B$5+L12*$B$6+K12*$B$7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50" customWidth="1" min="1" max="1"/>
    <col width="2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Monthly variance review: forecast vs actual</t>
        </is>
      </c>
    </row>
    <row r="3">
      <c r="A3" t="inlineStr">
        <is>
          <t>Month number to review (1 to 12, input)</t>
        </is>
      </c>
      <c r="C3" s="18" t="n">
        <v>1</v>
      </c>
    </row>
    <row r="4">
      <c r="A4" t="inlineStr">
        <is>
          <t>Month</t>
        </is>
      </c>
      <c r="C4" s="19">
        <f>INDEX(Forecast!C4:N4,$C$3)</f>
        <v/>
      </c>
    </row>
    <row r="6">
      <c r="A6" s="4" t="inlineStr">
        <is>
          <t>Line</t>
        </is>
      </c>
      <c r="B6" s="4" t="inlineStr"/>
      <c r="C6" s="4" t="inlineStr">
        <is>
          <t>Forecast</t>
        </is>
      </c>
      <c r="D6" s="4" t="inlineStr">
        <is>
          <t>Actual (input)</t>
        </is>
      </c>
      <c r="E6" s="4" t="inlineStr">
        <is>
          <t>Variance</t>
        </is>
      </c>
      <c r="F6" s="4" t="inlineStr">
        <is>
          <t>Variance %</t>
        </is>
      </c>
    </row>
    <row r="7">
      <c r="A7" s="20" t="inlineStr">
        <is>
          <t>Collections from customers (from Collections tab)</t>
        </is>
      </c>
      <c r="C7" s="9">
        <f>INDEX(Forecast!C9:N9,$C$3)</f>
        <v/>
      </c>
      <c r="D7" s="8" t="n">
        <v>0</v>
      </c>
      <c r="E7" s="9">
        <f>D7-C7</f>
        <v/>
      </c>
      <c r="F7" s="17">
        <f>IF(C7=0,"",E7/C7)</f>
        <v/>
      </c>
    </row>
    <row r="8">
      <c r="A8" s="20" t="inlineStr">
        <is>
          <t>Loan draws and new financing</t>
        </is>
      </c>
      <c r="C8" s="9">
        <f>INDEX(Forecast!C10:N10,$C$3)</f>
        <v/>
      </c>
      <c r="D8" s="8" t="n">
        <v>0</v>
      </c>
      <c r="E8" s="9">
        <f>D8-C8</f>
        <v/>
      </c>
      <c r="F8" s="17">
        <f>IF(C8=0,"",E8/C8)</f>
        <v/>
      </c>
    </row>
    <row r="9">
      <c r="A9" s="20" t="inlineStr">
        <is>
          <t>Equity raised</t>
        </is>
      </c>
      <c r="C9" s="9">
        <f>INDEX(Forecast!C11:N11,$C$3)</f>
        <v/>
      </c>
      <c r="D9" s="8" t="n">
        <v>0</v>
      </c>
      <c r="E9" s="9">
        <f>D9-C9</f>
        <v/>
      </c>
      <c r="F9" s="17">
        <f>IF(C9=0,"",E9/C9)</f>
        <v/>
      </c>
    </row>
    <row r="10">
      <c r="A10" s="20" t="inlineStr">
        <is>
          <t>Asset sales, refunds and other receipts</t>
        </is>
      </c>
      <c r="C10" s="9">
        <f>INDEX(Forecast!C12:N12,$C$3)</f>
        <v/>
      </c>
      <c r="D10" s="8" t="n">
        <v>0</v>
      </c>
      <c r="E10" s="9">
        <f>D10-C10</f>
        <v/>
      </c>
      <c r="F10" s="17">
        <f>IF(C10=0,"",E10/C10)</f>
        <v/>
      </c>
    </row>
    <row r="11">
      <c r="A11" s="7" t="inlineStr">
        <is>
          <t>Total cash in</t>
        </is>
      </c>
      <c r="C11" s="9">
        <f>INDEX(Forecast!C13:N13,$C$3)</f>
        <v/>
      </c>
      <c r="D11" s="8" t="n">
        <v>0</v>
      </c>
      <c r="E11" s="9">
        <f>D11-C11</f>
        <v/>
      </c>
      <c r="F11" s="17">
        <f>IF(C11=0,"",E11/C11)</f>
        <v/>
      </c>
    </row>
    <row r="12">
      <c r="A12" s="20" t="inlineStr">
        <is>
          <t>Net payroll</t>
        </is>
      </c>
      <c r="C12" s="9">
        <f>INDEX(Forecast!C16:N16,$C$3)</f>
        <v/>
      </c>
      <c r="D12" s="8" t="n">
        <v>0</v>
      </c>
      <c r="E12" s="9">
        <f>D12-C12</f>
        <v/>
      </c>
      <c r="F12" s="17">
        <f>IF(C12=0,"",E12/C12)</f>
        <v/>
      </c>
    </row>
    <row r="13">
      <c r="A13" s="20" t="inlineStr">
        <is>
          <t>Payroll taxes and benefits</t>
        </is>
      </c>
      <c r="C13" s="9">
        <f>INDEX(Forecast!C17:N17,$C$3)</f>
        <v/>
      </c>
      <c r="D13" s="8" t="n">
        <v>0</v>
      </c>
      <c r="E13" s="9">
        <f>D13-C13</f>
        <v/>
      </c>
      <c r="F13" s="17">
        <f>IF(C13=0,"",E13/C13)</f>
        <v/>
      </c>
    </row>
    <row r="14">
      <c r="A14" s="20" t="inlineStr">
        <is>
          <t>Rent and occupancy</t>
        </is>
      </c>
      <c r="C14" s="9">
        <f>INDEX(Forecast!C18:N18,$C$3)</f>
        <v/>
      </c>
      <c r="D14" s="8" t="n">
        <v>0</v>
      </c>
      <c r="E14" s="9">
        <f>D14-C14</f>
        <v/>
      </c>
      <c r="F14" s="17">
        <f>IF(C14=0,"",E14/C14)</f>
        <v/>
      </c>
    </row>
    <row r="15">
      <c r="A15" s="20" t="inlineStr">
        <is>
          <t>Supplier and inventory payments</t>
        </is>
      </c>
      <c r="C15" s="9">
        <f>INDEX(Forecast!C19:N19,$C$3)</f>
        <v/>
      </c>
      <c r="D15" s="8" t="n">
        <v>0</v>
      </c>
      <c r="E15" s="9">
        <f>D15-C15</f>
        <v/>
      </c>
      <c r="F15" s="17">
        <f>IF(C15=0,"",E15/C15)</f>
        <v/>
      </c>
    </row>
    <row r="16">
      <c r="A16" s="20" t="inlineStr">
        <is>
          <t>Software and subscriptions</t>
        </is>
      </c>
      <c r="C16" s="9">
        <f>INDEX(Forecast!C20:N20,$C$3)</f>
        <v/>
      </c>
      <c r="D16" s="8" t="n">
        <v>0</v>
      </c>
      <c r="E16" s="9">
        <f>D16-C16</f>
        <v/>
      </c>
      <c r="F16" s="17">
        <f>IF(C16=0,"",E16/C16)</f>
        <v/>
      </c>
    </row>
    <row r="17">
      <c r="A17" s="20" t="inlineStr">
        <is>
          <t>Insurance premiums</t>
        </is>
      </c>
      <c r="C17" s="9">
        <f>INDEX(Forecast!C21:N21,$C$3)</f>
        <v/>
      </c>
      <c r="D17" s="8" t="n">
        <v>0</v>
      </c>
      <c r="E17" s="9">
        <f>D17-C17</f>
        <v/>
      </c>
      <c r="F17" s="17">
        <f>IF(C17=0,"",E17/C17)</f>
        <v/>
      </c>
    </row>
    <row r="18">
      <c r="A18" s="20" t="inlineStr">
        <is>
          <t>Other operating payments</t>
        </is>
      </c>
      <c r="C18" s="9">
        <f>INDEX(Forecast!C22:N22,$C$3)</f>
        <v/>
      </c>
      <c r="D18" s="8" t="n">
        <v>0</v>
      </c>
      <c r="E18" s="9">
        <f>D18-C18</f>
        <v/>
      </c>
      <c r="F18" s="17">
        <f>IF(C18=0,"",E18/C18)</f>
        <v/>
      </c>
    </row>
    <row r="19">
      <c r="A19" s="20" t="inlineStr">
        <is>
          <t>Sales tax remitted</t>
        </is>
      </c>
      <c r="C19" s="9">
        <f>INDEX(Forecast!C23:N23,$C$3)</f>
        <v/>
      </c>
      <c r="D19" s="8" t="n">
        <v>0</v>
      </c>
      <c r="E19" s="9">
        <f>D19-C19</f>
        <v/>
      </c>
      <c r="F19" s="17">
        <f>IF(C19=0,"",E19/C19)</f>
        <v/>
      </c>
    </row>
    <row r="20">
      <c r="A20" s="20" t="inlineStr">
        <is>
          <t>Estimated income tax payments</t>
        </is>
      </c>
      <c r="C20" s="9">
        <f>INDEX(Forecast!C24:N24,$C$3)</f>
        <v/>
      </c>
      <c r="D20" s="8" t="n">
        <v>0</v>
      </c>
      <c r="E20" s="9">
        <f>D20-C20</f>
        <v/>
      </c>
      <c r="F20" s="17">
        <f>IF(C20=0,"",E20/C20)</f>
        <v/>
      </c>
    </row>
    <row r="21">
      <c r="A21" s="20" t="inlineStr">
        <is>
          <t>Loan principal and interest</t>
        </is>
      </c>
      <c r="C21" s="9">
        <f>INDEX(Forecast!C25:N25,$C$3)</f>
        <v/>
      </c>
      <c r="D21" s="8" t="n">
        <v>0</v>
      </c>
      <c r="E21" s="9">
        <f>D21-C21</f>
        <v/>
      </c>
      <c r="F21" s="17">
        <f>IF(C21=0,"",E21/C21)</f>
        <v/>
      </c>
    </row>
    <row r="22">
      <c r="A22" s="20" t="inlineStr">
        <is>
          <t>Equipment and other capital purchases</t>
        </is>
      </c>
      <c r="C22" s="9">
        <f>INDEX(Forecast!C26:N26,$C$3)</f>
        <v/>
      </c>
      <c r="D22" s="8" t="n">
        <v>0</v>
      </c>
      <c r="E22" s="9">
        <f>D22-C22</f>
        <v/>
      </c>
      <c r="F22" s="17">
        <f>IF(C22=0,"",E22/C22)</f>
        <v/>
      </c>
    </row>
    <row r="23">
      <c r="A23" s="20" t="inlineStr">
        <is>
          <t>Owner draws and distributions</t>
        </is>
      </c>
      <c r="C23" s="9">
        <f>INDEX(Forecast!C27:N27,$C$3)</f>
        <v/>
      </c>
      <c r="D23" s="8" t="n">
        <v>0</v>
      </c>
      <c r="E23" s="9">
        <f>D23-C23</f>
        <v/>
      </c>
      <c r="F23" s="17">
        <f>IF(C23=0,"",E23/C23)</f>
        <v/>
      </c>
    </row>
    <row r="24">
      <c r="A24" s="7" t="inlineStr">
        <is>
          <t>Total cash out</t>
        </is>
      </c>
      <c r="C24" s="9">
        <f>INDEX(Forecast!C28:N28,$C$3)</f>
        <v/>
      </c>
      <c r="D24" s="8" t="n">
        <v>0</v>
      </c>
      <c r="E24" s="9">
        <f>D24-C24</f>
        <v/>
      </c>
      <c r="F24" s="17">
        <f>IF(C24=0,"",E24/C24)</f>
        <v/>
      </c>
    </row>
    <row r="25">
      <c r="A25" s="7" t="inlineStr">
        <is>
          <t>Net cash flow</t>
        </is>
      </c>
      <c r="C25" s="9">
        <f>INDEX(Forecast!C30:N30,$C$3)</f>
        <v/>
      </c>
      <c r="D25" s="8" t="n">
        <v>0</v>
      </c>
      <c r="E25" s="9">
        <f>D25-C25</f>
        <v/>
      </c>
      <c r="F25" s="17">
        <f>IF(C25=0,"",E25/C25)</f>
        <v/>
      </c>
    </row>
    <row r="27">
      <c r="A27" s="21" t="inlineStr">
        <is>
          <t>Read the largest variance first, explain it in one sentence, and fix the assumption that caused it before rolling the forecast forward.</t>
        </is>
      </c>
    </row>
  </sheetData>
  <dataValidations count="1">
    <dataValidation sqref="C3" showDropDown="0" showInputMessage="0" showErrorMessage="0" allowBlank="0" type="whole" operator="between">
      <formula1>1</formula1>
      <formula2>12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exact_ (getexact.com)</dc:creator>
  <dc:title>Cash Flow Forecast Template, 12 months, direct method</dc:title>
  <dcterms:created xsi:type="dcterms:W3CDTF">2026-10-05T17:43:41Z</dcterms:created>
  <dcterms:modified xsi:type="dcterms:W3CDTF">2026-10-05T17:43:41Z</dcterms:modified>
</cp:coreProperties>
</file>